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370" windowHeight="1170"/>
  </bookViews>
  <sheets>
    <sheet name="Вертикальный анализ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0" i="1" l="1"/>
  <c r="F16" i="1"/>
  <c r="F9" i="1"/>
  <c r="F13" i="1"/>
  <c r="F17" i="1"/>
  <c r="F15" i="1"/>
  <c r="F14" i="1"/>
  <c r="F18" i="1"/>
  <c r="H18" i="1"/>
  <c r="H15" i="1"/>
  <c r="H10" i="1"/>
  <c r="H16" i="1"/>
  <c r="H9" i="1"/>
  <c r="H13" i="1"/>
  <c r="H17" i="1"/>
  <c r="H14" i="1"/>
  <c r="G18" i="1"/>
  <c r="G15" i="1"/>
  <c r="G14" i="1"/>
  <c r="G10" i="1"/>
  <c r="G16" i="1"/>
  <c r="G13" i="1"/>
  <c r="G17" i="1"/>
  <c r="G9" i="1"/>
</calcChain>
</file>

<file path=xl/sharedStrings.xml><?xml version="1.0" encoding="utf-8"?>
<sst xmlns="http://schemas.openxmlformats.org/spreadsheetml/2006/main" count="20" uniqueCount="20">
  <si>
    <t>Наименование показателя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</si>
  <si>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</si>
  <si>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</si>
  <si>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</si>
  <si>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</si>
  <si>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</si>
  <si>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</si>
  <si>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</si>
  <si>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
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</si>
  <si>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</si>
  <si>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</si>
  <si>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</si>
  <si>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</si>
  <si>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Финансовый анализ от Жданова Ивана / Finzz.ru</t>
  </si>
  <si>
    <t>Код</t>
  </si>
  <si>
    <t>на конец 2016</t>
  </si>
  <si>
    <t>на конец 2015</t>
  </si>
  <si>
    <t>на конец 2014</t>
  </si>
  <si>
    <t>Вертикальный анализ баланса ПАО КАМАЗ</t>
  </si>
  <si>
    <t>Вертикальный анализ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</si>
</sst>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;[Red]\-#,##0;;@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7" fillId="0" borderId="0" xfId="0" applyFont="1"/>
    <xf numFmtId="0" fontId="5" fillId="8" borderId="1" xfId="2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" fillId="4" borderId="1" xfId="2" applyFont="1" applyFill="1" applyBorder="1"/>
    <xf numFmtId="0" fontId="0" fillId="4" borderId="1" xfId="0" applyFill="1" applyBorder="1"/>
    <xf numFmtId="165" fontId="3" fillId="4" borderId="1" xfId="2" applyNumberFormat="1" applyFont="1" applyFill="1" applyBorder="1" applyAlignment="1">
      <alignment vertical="center"/>
    </xf>
    <xf numFmtId="0" fontId="1" fillId="6" borderId="1" xfId="2" applyFill="1" applyBorder="1" applyAlignment="1">
      <alignment wrapText="1"/>
    </xf>
    <xf numFmtId="0" fontId="0" fillId="6" borderId="1" xfId="0" applyFill="1" applyBorder="1"/>
    <xf numFmtId="165" fontId="1" fillId="6" borderId="1" xfId="2" applyNumberFormat="1" applyFill="1" applyBorder="1" applyAlignment="1">
      <alignment vertical="center"/>
    </xf>
    <xf numFmtId="0" fontId="1" fillId="3" borderId="1" xfId="2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3" fillId="10" borderId="1" xfId="2" applyFont="1" applyFill="1" applyBorder="1" applyAlignment="1">
      <alignment wrapText="1"/>
    </xf>
    <xf numFmtId="0" fontId="0" fillId="0" borderId="0" xfId="0" applyFill="1"/>
    <xf numFmtId="0" fontId="8" fillId="0" borderId="0" xfId="4"/>
    <xf numFmtId="164" fontId="0" fillId="2" borderId="1" xfId="0" applyNumberFormat="1" applyFill="1" applyBorder="1" applyAlignment="1">
      <alignment horizontal="center" vertical="center"/>
    </xf>
    <xf numFmtId="166" fontId="1" fillId="5" borderId="1" xfId="1" applyNumberFormat="1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1" fillId="3" borderId="4" xfId="2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164" fontId="0" fillId="10" borderId="1" xfId="0" applyNumberFormat="1" applyFont="1" applyFill="1" applyBorder="1" applyAlignment="1">
      <alignment horizontal="center" vertical="center"/>
    </xf>
    <xf numFmtId="9" fontId="1" fillId="10" borderId="1" xfId="1" applyFont="1" applyFill="1" applyBorder="1" applyAlignment="1">
      <alignment horizontal="center" vertical="center"/>
    </xf>
    <xf numFmtId="0" fontId="0" fillId="3" borderId="0" xfId="0" applyFill="1"/>
  </cellXfs>
  <cellStyles count="5">
    <cellStyle name="Гиперссылка" xfId="4" builtinId="8"/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/>
              <a:t>Изменение структуры внеоборотных активов ПАО "КАМАЗ"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'Вертикальный анализ'!$A$9</c:f>
              <c:strCache>
                <c:ptCount val="1"/>
                <c:pt idx="0">
                  <c:v>Нематериальные активы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'Вертикальный анализ'!$F$6:$H$6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'Вертикальный анализ'!$F$9:$H$9</c:f>
              <c:numCache>
                <c:formatCode>0.0%</c:formatCode>
                <c:ptCount val="3"/>
                <c:pt idx="0">
                  <c:v>9.1563151961044677E-3</c:v>
                </c:pt>
                <c:pt idx="1">
                  <c:v>5.7511135534853153E-3</c:v>
                </c:pt>
                <c:pt idx="2">
                  <c:v>1.5180914355782539E-3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0-4D2A-A5A0-968CF7604596}"/>
            </c:ext>
          </c:extLst>
        </c:ser>
        <c:ser>
          <c:idx val="1"/>
          <c:order val="1"/>
          <c:tx>
            <c:strRef>
              <c:f>'Вертикальный анализ'!$A$10</c:f>
              <c:strCache>
                <c:ptCount val="1"/>
                <c:pt idx="0">
                  <c:v>Результаты исследований и разработок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'Вертикальный анализ'!$F$6:$H$6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'Вертикальный анализ'!$F$10:$H$10</c:f>
              <c:numCache>
                <c:formatCode>0.0%</c:formatCode>
                <c:ptCount val="3"/>
                <c:pt idx="0">
                  <c:v>4.3952577480752368E-3</c:v>
                </c:pt>
                <c:pt idx="1">
                  <c:v>1.3349642031506155E-2</c:v>
                </c:pt>
                <c:pt idx="2">
                  <c:v>1.5180305585765996E-2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0-4D2A-A5A0-968CF7604596}"/>
            </c:ext>
          </c:extLst>
        </c:ser>
        <c:ser>
          <c:idx val="2"/>
          <c:order val="2"/>
          <c:tx>
            <c:strRef>
              <c:f>'Вертикальный анализ'!$A$13</c:f>
              <c:strCache>
                <c:ptCount val="1"/>
                <c:pt idx="0">
                  <c:v>Основные средства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'Вертикальный анализ'!$F$13:$H$13</c:f>
              <c:numCache>
                <c:formatCode>0.0%</c:formatCode>
                <c:ptCount val="3"/>
                <c:pt idx="0">
                  <c:v>0.66268845248430097</c:v>
                </c:pt>
                <c:pt idx="1">
                  <c:v>0.58736934186766521</c:v>
                </c:pt>
                <c:pt idx="2">
                  <c:v>0.36115134797559045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80-4D2A-A5A0-968CF7604596}"/>
            </c:ext>
          </c:extLst>
        </c:ser>
        <c:ser>
          <c:idx val="3"/>
          <c:order val="3"/>
          <c:tx>
            <c:strRef>
              <c:f>'Вертикальный анализ'!$A$14</c:f>
              <c:strCache>
                <c:ptCount val="1"/>
                <c:pt idx="0">
                  <c:v>Доходные вложения в материальные
ценности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'Вертикальный анализ'!$F$14:$H$14</c:f>
              <c:numCache>
                <c:formatCode>0.0%</c:formatCode>
                <c:ptCount val="3"/>
                <c:pt idx="0">
                  <c:v>3.9316124401544854E-2</c:v>
                </c:pt>
                <c:pt idx="1">
                  <c:v>4.5382847152911951E-2</c:v>
                </c:pt>
                <c:pt idx="2">
                  <c:v>2.6764754763004269E-2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80-4D2A-A5A0-968CF7604596}"/>
            </c:ext>
          </c:extLst>
        </c:ser>
        <c:ser>
          <c:idx val="4"/>
          <c:order val="4"/>
          <c:tx>
            <c:strRef>
              <c:f>'Вертикальный анализ'!$A$15</c:f>
              <c:strCache>
                <c:ptCount val="1"/>
                <c:pt idx="0">
                  <c:v>Финансовые вложения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'Вертикальный анализ'!$F$15:$H$15</c:f>
              <c:numCache>
                <c:formatCode>0.0%</c:formatCode>
                <c:ptCount val="3"/>
                <c:pt idx="0">
                  <c:v>7.0425727399882607E-2</c:v>
                </c:pt>
                <c:pt idx="1">
                  <c:v>0.10096352716141714</c:v>
                </c:pt>
                <c:pt idx="2">
                  <c:v>0.42997337420933318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80-4D2A-A5A0-968CF7604596}"/>
            </c:ext>
          </c:extLst>
        </c:ser>
        <c:ser>
          <c:idx val="5"/>
          <c:order val="5"/>
          <c:tx>
            <c:strRef>
              <c:f>'Вертикальный анализ'!$A$16</c:f>
              <c:strCache>
                <c:ptCount val="1"/>
                <c:pt idx="0">
                  <c:v>Отложенные налоговые активы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'Вертикальный анализ'!$F$16:$H$16</c:f>
              <c:numCache>
                <c:formatCode>0.0%</c:formatCode>
                <c:ptCount val="3"/>
                <c:pt idx="0">
                  <c:v>7.0425727399882607E-2</c:v>
                </c:pt>
                <c:pt idx="1">
                  <c:v>0.10096352716141714</c:v>
                </c:pt>
                <c:pt idx="2">
                  <c:v>7.114658986204761E-2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80-4D2A-A5A0-968CF7604596}"/>
            </c:ext>
          </c:extLst>
        </c:ser>
        <c:ser>
          <c:idx val="6"/>
          <c:order val="6"/>
          <c:tx>
            <c:strRef>
              <c:f>'Вертикальный анализ'!$A$17</c:f>
              <c:strCache>
                <c:ptCount val="1"/>
                <c:pt idx="0">
                  <c:v>Прочие внеоборотные активы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'Вертикальный анализ'!$F$17:$H$17</c:f>
              <c:numCache>
                <c:formatCode>0.0%</c:formatCode>
                <c:ptCount val="3"/>
                <c:pt idx="0">
                  <c:v>0.14359239537020926</c:v>
                </c:pt>
                <c:pt idx="1">
                  <c:v>0.14622000107159713</c:v>
                </c:pt>
                <c:pt idx="2">
                  <c:v>9.4265536168680233E-2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780-4D2A-A5A0-968CF760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08032"/>
        <c:axId val="76909568"/>
      </c:areaChart>
      <c:catAx>
        <c:axId val="769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09568"/>
        <c:crosses val="autoZero"/>
        <c:auto val="1"/>
        <c:lblAlgn val="ctr"/>
        <c:lblOffset val="100"/>
        <c:noMultiLvlLbl val="0"/>
      </c:catAx>
      <c:valAx>
        <c:axId val="7690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08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20</xdr:row>
      <xdr:rowOff>114300</xdr:rowOff>
    </xdr:from>
    <xdr:to>
      <xdr:col>10</xdr:col>
      <xdr:colOff>38100</xdr:colOff>
      <xdr:row>42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F141EAE3-D21E-4B0F-A930-032EB2912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z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E51" sqref="E51"/>
    </sheetView>
  </sheetViews>
  <sheetFormatPr defaultRowHeight="15" x14ac:dyDescent="0.25"/>
  <cols>
    <col min="1" max="1" width="36.5703125" customWidth="1"/>
    <col min="2" max="2" width="12.28515625" customWidth="1"/>
    <col min="3" max="3" width="14.5703125" customWidth="1"/>
    <col min="4" max="4" width="13.42578125" customWidth="1"/>
    <col min="5" max="5" width="12.7109375" customWidth="1"/>
    <col min="6" max="6" width="11.85546875" customWidth="1"/>
    <col min="7" max="7" width="12.5703125" customWidth="1"/>
    <col min="8" max="8" width="12" customWidth="1"/>
    <col min="9" max="9" width="11.5703125" customWidth="1"/>
    <col min="10" max="10" width="11.85546875" customWidth="1"/>
    <col min="11" max="11" width="11.140625" customWidth="1"/>
    <col min="12" max="12" width="13.5703125" customWidth="1"/>
    <col min="13" max="13" width="12.140625" customWidth="1"/>
  </cols>
  <sheetData>
    <row r="1" spans="1:8" ht="21" x14ac:dyDescent="0.35">
      <c r="A1" s="2" t="s">
        <v>18</v>
      </c>
      <c r="B1" s="2"/>
      <c r="C1" s="2"/>
    </row>
    <row r="2" spans="1:8" x14ac:dyDescent="0.25">
      <c r="A2" s="15" t="s">
        <v>13</v>
      </c>
      <c r="B2" s="1"/>
      <c r="C2" s="1"/>
    </row>
    <row r="4" spans="1:8" ht="15" customHeight="1" x14ac:dyDescent="0.25">
      <c r="A4" s="18" t="s">
        <v>0</v>
      </c>
      <c r="B4" s="21" t="s">
        <v>14</v>
      </c>
      <c r="C4" s="23" t="s">
        <v>17</v>
      </c>
      <c r="D4" s="26" t="s">
        <v>16</v>
      </c>
      <c r="E4" s="26" t="s">
        <v>15</v>
      </c>
      <c r="F4" s="27" t="s">
        <v>19</v>
      </c>
      <c r="G4" s="27"/>
      <c r="H4" s="27"/>
    </row>
    <row r="5" spans="1:8" ht="12.75" customHeight="1" x14ac:dyDescent="0.25">
      <c r="A5" s="19"/>
      <c r="B5" s="22"/>
      <c r="C5" s="24"/>
      <c r="D5" s="26"/>
      <c r="E5" s="26"/>
      <c r="F5" s="27"/>
      <c r="G5" s="27"/>
      <c r="H5" s="27"/>
    </row>
    <row r="6" spans="1:8" ht="22.5" customHeight="1" x14ac:dyDescent="0.25">
      <c r="A6" s="20"/>
      <c r="B6" s="22"/>
      <c r="C6" s="25"/>
      <c r="D6" s="26"/>
      <c r="E6" s="26"/>
      <c r="F6" s="3">
        <v>2014</v>
      </c>
      <c r="G6" s="3">
        <v>2015</v>
      </c>
      <c r="H6" s="3">
        <v>2016</v>
      </c>
    </row>
    <row r="7" spans="1:8" ht="12.75" customHeight="1" x14ac:dyDescent="0.25">
      <c r="A7" s="5" t="s">
        <v>1</v>
      </c>
      <c r="B7" s="5"/>
      <c r="C7" s="5"/>
      <c r="D7" s="6"/>
      <c r="E7" s="6"/>
      <c r="F7" s="7"/>
      <c r="G7" s="7"/>
      <c r="H7" s="7"/>
    </row>
    <row r="8" spans="1:8" ht="12.75" customHeight="1" x14ac:dyDescent="0.25">
      <c r="A8" s="8" t="s">
        <v>2</v>
      </c>
      <c r="B8" s="8"/>
      <c r="C8" s="8"/>
      <c r="D8" s="9"/>
      <c r="E8" s="9"/>
      <c r="F8" s="10"/>
      <c r="G8" s="10"/>
      <c r="H8" s="10"/>
    </row>
    <row r="9" spans="1:8" ht="12.75" customHeight="1" x14ac:dyDescent="0.25">
      <c r="A9" s="11" t="s">
        <v>3</v>
      </c>
      <c r="B9" s="12">
        <v>1110</v>
      </c>
      <c r="C9" s="16">
        <v>334789</v>
      </c>
      <c r="D9" s="16">
        <v>211025</v>
      </c>
      <c r="E9" s="16">
        <v>92267</v>
      </c>
      <c r="F9" s="17">
        <f>C9/$C$18</f>
        <v>9.1563151961044677E-3</v>
      </c>
      <c r="G9" s="17">
        <f>D9/$D$18</f>
        <v>5.7511135534853153E-3</v>
      </c>
      <c r="H9" s="17">
        <f>E9/$E$18</f>
        <v>1.5180914355782539E-3</v>
      </c>
    </row>
    <row r="10" spans="1:8" ht="29.25" customHeight="1" x14ac:dyDescent="0.25">
      <c r="A10" s="11" t="s">
        <v>4</v>
      </c>
      <c r="B10" s="12">
        <v>1120</v>
      </c>
      <c r="C10" s="16">
        <v>160707</v>
      </c>
      <c r="D10" s="16">
        <v>489837</v>
      </c>
      <c r="E10" s="16">
        <v>922633</v>
      </c>
      <c r="F10" s="17">
        <f t="shared" ref="F10:F18" si="0">C10/$C$18</f>
        <v>4.3952577480752368E-3</v>
      </c>
      <c r="G10" s="17">
        <f t="shared" ref="G10:G17" si="1">D10/$D$18</f>
        <v>1.3349642031506155E-2</v>
      </c>
      <c r="H10" s="17">
        <f t="shared" ref="H10:H17" si="2">E10/$E$18</f>
        <v>1.5180305585765996E-2</v>
      </c>
    </row>
    <row r="11" spans="1:8" ht="30" customHeight="1" x14ac:dyDescent="0.25">
      <c r="A11" s="11" t="s">
        <v>5</v>
      </c>
      <c r="B11" s="12">
        <v>1130</v>
      </c>
      <c r="C11" s="16"/>
      <c r="D11" s="16"/>
      <c r="E11" s="16"/>
      <c r="F11" s="17"/>
      <c r="G11" s="17"/>
      <c r="H11" s="17"/>
    </row>
    <row r="12" spans="1:8" ht="27" customHeight="1" x14ac:dyDescent="0.25">
      <c r="A12" s="11" t="s">
        <v>6</v>
      </c>
      <c r="B12" s="12">
        <v>1140</v>
      </c>
      <c r="C12" s="16"/>
      <c r="D12" s="16"/>
      <c r="E12" s="16"/>
      <c r="F12" s="17"/>
      <c r="G12" s="17"/>
      <c r="H12" s="17"/>
    </row>
    <row r="13" spans="1:8" ht="12.75" customHeight="1" x14ac:dyDescent="0.25">
      <c r="A13" s="11" t="s">
        <v>7</v>
      </c>
      <c r="B13" s="12">
        <v>1150</v>
      </c>
      <c r="C13" s="16">
        <v>24230359</v>
      </c>
      <c r="D13" s="16">
        <v>21552281</v>
      </c>
      <c r="E13" s="16">
        <v>21950161</v>
      </c>
      <c r="F13" s="17">
        <f t="shared" si="0"/>
        <v>0.66268845248430097</v>
      </c>
      <c r="G13" s="17">
        <f t="shared" si="1"/>
        <v>0.58736934186766521</v>
      </c>
      <c r="H13" s="17">
        <f t="shared" si="2"/>
        <v>0.36115134797559045</v>
      </c>
    </row>
    <row r="14" spans="1:8" ht="26.25" customHeight="1" x14ac:dyDescent="0.25">
      <c r="A14" s="11" t="s">
        <v>8</v>
      </c>
      <c r="B14" s="12">
        <v>1160</v>
      </c>
      <c r="C14" s="16">
        <v>1437544</v>
      </c>
      <c r="D14" s="16">
        <v>1665228</v>
      </c>
      <c r="E14" s="16">
        <v>1626716</v>
      </c>
      <c r="F14" s="17">
        <f t="shared" si="0"/>
        <v>3.9316124401544854E-2</v>
      </c>
      <c r="G14" s="17">
        <f t="shared" si="1"/>
        <v>4.5382847152911951E-2</v>
      </c>
      <c r="H14" s="17">
        <f t="shared" si="2"/>
        <v>2.6764754763004269E-2</v>
      </c>
    </row>
    <row r="15" spans="1:8" ht="12.75" customHeight="1" x14ac:dyDescent="0.25">
      <c r="A15" s="11" t="s">
        <v>9</v>
      </c>
      <c r="B15" s="12">
        <v>1170</v>
      </c>
      <c r="C15" s="16">
        <v>2575027</v>
      </c>
      <c r="D15" s="16">
        <v>3704644</v>
      </c>
      <c r="E15" s="16">
        <v>26133046</v>
      </c>
      <c r="F15" s="17">
        <f t="shared" si="0"/>
        <v>7.0425727399882607E-2</v>
      </c>
      <c r="G15" s="17">
        <f t="shared" si="1"/>
        <v>0.10096352716141714</v>
      </c>
      <c r="H15" s="17">
        <f t="shared" si="2"/>
        <v>0.42997337420933318</v>
      </c>
    </row>
    <row r="16" spans="1:8" ht="12.75" customHeight="1" x14ac:dyDescent="0.25">
      <c r="A16" s="11" t="s">
        <v>10</v>
      </c>
      <c r="B16" s="12">
        <v>1180</v>
      </c>
      <c r="C16" s="16">
        <v>2575027</v>
      </c>
      <c r="D16" s="16">
        <v>3704644</v>
      </c>
      <c r="E16" s="16">
        <v>4324168</v>
      </c>
      <c r="F16" s="17">
        <f t="shared" si="0"/>
        <v>7.0425727399882607E-2</v>
      </c>
      <c r="G16" s="17">
        <f t="shared" si="1"/>
        <v>0.10096352716141714</v>
      </c>
      <c r="H16" s="17">
        <f t="shared" si="2"/>
        <v>7.114658986204761E-2</v>
      </c>
    </row>
    <row r="17" spans="1:11" ht="12.75" customHeight="1" x14ac:dyDescent="0.25">
      <c r="A17" s="11" t="s">
        <v>11</v>
      </c>
      <c r="B17" s="12">
        <v>1190</v>
      </c>
      <c r="C17" s="16">
        <v>5250273</v>
      </c>
      <c r="D17" s="16">
        <v>5365235</v>
      </c>
      <c r="E17" s="16">
        <v>5729298</v>
      </c>
      <c r="F17" s="17">
        <f t="shared" si="0"/>
        <v>0.14359239537020926</v>
      </c>
      <c r="G17" s="17">
        <f t="shared" si="1"/>
        <v>0.14622000107159713</v>
      </c>
      <c r="H17" s="17">
        <f t="shared" si="2"/>
        <v>9.4265536168680233E-2</v>
      </c>
    </row>
    <row r="18" spans="1:11" ht="12.75" customHeight="1" x14ac:dyDescent="0.25">
      <c r="A18" s="13" t="s">
        <v>12</v>
      </c>
      <c r="B18" s="4">
        <v>1100</v>
      </c>
      <c r="C18" s="28">
        <f>SUM(C9:C17)</f>
        <v>36563726</v>
      </c>
      <c r="D18" s="28">
        <f>SUM(D9:D17)</f>
        <v>36692894</v>
      </c>
      <c r="E18" s="28">
        <f>SUM(E9:E17)</f>
        <v>60778289</v>
      </c>
      <c r="F18" s="29">
        <f t="shared" si="0"/>
        <v>1</v>
      </c>
      <c r="G18" s="29">
        <f>D18/$D$18</f>
        <v>1</v>
      </c>
      <c r="H18" s="29">
        <f>E18/$E$18</f>
        <v>1</v>
      </c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</sheetData>
  <mergeCells count="6">
    <mergeCell ref="F4:H5"/>
    <mergeCell ref="A4:A6"/>
    <mergeCell ref="B4:B6"/>
    <mergeCell ref="C4:C6"/>
    <mergeCell ref="D4:D6"/>
    <mergeCell ref="E4:E6"/>
  </mergeCell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Вертикальный 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2017-07-06T06:38:18Z</dcterms:modified>
</cp:coreProperties>
</file>