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filterPrivacy="1"/>
  <bookViews>
    <workbookView xWindow="0" yWindow="0" windowWidth="20490" windowHeight="7530"/>
  </bookViews>
  <sheets>
    <sheet name="Метод капитализации" sheetId="3" r:id="rId1"/>
  </sheets>
  <calcPr calcId="171027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3" l="1"/>
  <c r="C9" i="3"/>
  <c r="D6" i="3"/>
  <c r="C7" i="3" l="1"/>
</calcChain>
</file>

<file path=xl/sharedStrings.xml><?xml version="1.0" encoding="utf-8"?>
<sst xmlns="http://schemas.openxmlformats.org/spreadsheetml/2006/main" count="47" uniqueCount="42">
  <si>
    <t>Финансовый анализ от Жданова Ивана / Finzz.ru</t>
  </si>
  <si>
    <t>Темп изменения</t>
  </si>
  <si>
    <t>1 квартал</t>
  </si>
  <si>
    <t>2 квартал</t>
  </si>
  <si>
    <t xml:space="preserve">Метод капитализации доходов для оценки бизнеса </t>
  </si>
  <si>
    <t>2015 год</t>
  </si>
  <si>
    <t>Показатели</t>
  </si>
  <si>
    <t>Выручка (тыс. руб)</t>
  </si>
  <si>
    <t>Средняя выручка</t>
  </si>
  <si>
    <t>Вид риска</t>
  </si>
  <si>
    <t>Параметры риска</t>
  </si>
  <si>
    <t>Пояснение к оценке</t>
  </si>
  <si>
    <t>Безрисковая ставка *</t>
  </si>
  <si>
    <t>Доходность по облигациям ОФЗ ЦБ РФ</t>
  </si>
  <si>
    <t> 8,5</t>
  </si>
  <si>
    <t> -</t>
  </si>
  <si>
    <t>Ключевая фигура, качество и глубина управления</t>
  </si>
  <si>
    <t>0-5</t>
  </si>
  <si>
    <t>Распределенность управленческих решений</t>
  </si>
  <si>
    <t>Структура управления распределена между 11 членами совета директоров</t>
  </si>
  <si>
    <t>Размер предприятия и конкуренция на рынке</t>
  </si>
  <si>
    <t>Оценка размера предприятия (микро, среднее, крупное) и характерное для них влияние конкурентного риска на рынке</t>
  </si>
  <si>
    <t>ПАО «КАМАЗ» относится к крупных и стратегическим предприятиям, уровень риска конкуренции низкий</t>
  </si>
  <si>
    <t>Финансовый анализ компании</t>
  </si>
  <si>
    <t>Оценка финансового состояния предприятия и структуры заемных и собственных средств</t>
  </si>
  <si>
    <t>Финансовое состояние предприятия не стабильное: высокая доля поддержки государства (субсидии), высокая доля заемного капитала, выручка имеет неравномерное поступление</t>
  </si>
  <si>
    <t>Товарная и территориальная диверсификация</t>
  </si>
  <si>
    <t>Оценка ассортимента продукции и сбытовой сети</t>
  </si>
  <si>
    <t>Предприятие имеет контракты с международными партнерами, функционирует как на региональном так и на международном рынке. Ассортимент продукции широкий</t>
  </si>
  <si>
    <t>Диверсификация клиентуры (объем рынка)</t>
  </si>
  <si>
    <t>Оценка спроса на рынке на производимую продукцию, количество потенциальных клиентов и объем рынка</t>
  </si>
  <si>
    <t>Развит ка корпоративный так и потребительский сегмент потребления</t>
  </si>
  <si>
    <t>Прибыль</t>
  </si>
  <si>
    <t>Оценка факторов формирования выручки и чистой прибыли предприятия. Прогнозирование направления изменения</t>
  </si>
  <si>
    <t>Наблюдается положительный тренд роста чистой прибыли за последние 4 года. Поступление прибыли неравномерно. Высокий процент изменение прибыли</t>
  </si>
  <si>
    <t>∑ Итого ставка дисконтирования:</t>
  </si>
  <si>
    <t> </t>
  </si>
  <si>
    <t>Интервал оценки, %</t>
  </si>
  <si>
    <t>Значение оценки для предприятия, %</t>
  </si>
  <si>
    <t>Коэффициент капитализации</t>
  </si>
  <si>
    <t>Стоимость компании</t>
  </si>
  <si>
    <t>Ставка дисконтирования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</si>
</sst>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/>
    <xf numFmtId="0" fontId="6" fillId="0" borderId="0" xfId="4"/>
    <xf numFmtId="0" fontId="4" fillId="3" borderId="1" xfId="2" applyFont="1" applyFill="1" applyBorder="1" applyAlignment="1">
      <alignment wrapText="1"/>
    </xf>
    <xf numFmtId="0" fontId="0" fillId="4" borderId="3" xfId="0" applyFill="1" applyBorder="1"/>
    <xf numFmtId="0" fontId="3" fillId="2" borderId="2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wrapText="1"/>
    </xf>
    <xf numFmtId="0" fontId="9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4" fillId="4" borderId="2" xfId="0" applyFont="1" applyFill="1" applyBorder="1"/>
    <xf numFmtId="9" fontId="10" fillId="4" borderId="4" xfId="1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 wrapText="1"/>
    </xf>
    <xf numFmtId="1" fontId="4" fillId="3" borderId="1" xfId="2" applyNumberFormat="1" applyFont="1" applyFill="1" applyBorder="1" applyAlignment="1">
      <alignment horizontal="center" vertical="center" wrapText="1"/>
    </xf>
    <xf numFmtId="0" fontId="4" fillId="7" borderId="13" xfId="0" applyFont="1" applyFill="1" applyBorder="1"/>
    <xf numFmtId="0" fontId="0" fillId="7" borderId="14" xfId="0" applyFill="1" applyBorder="1"/>
    <xf numFmtId="9" fontId="10" fillId="7" borderId="15" xfId="1" applyFont="1" applyFill="1" applyBorder="1" applyAlignment="1">
      <alignment horizontal="center" vertical="center"/>
    </xf>
    <xf numFmtId="0" fontId="4" fillId="5" borderId="10" xfId="0" applyFont="1" applyFill="1" applyBorder="1"/>
    <xf numFmtId="0" fontId="0" fillId="5" borderId="11" xfId="0" applyFill="1" applyBorder="1"/>
    <xf numFmtId="9" fontId="11" fillId="5" borderId="12" xfId="0" applyNumberFormat="1" applyFont="1" applyFill="1" applyBorder="1" applyAlignment="1">
      <alignment horizontal="center" vertical="center"/>
    </xf>
    <xf numFmtId="0" fontId="4" fillId="8" borderId="7" xfId="0" applyFont="1" applyFill="1" applyBorder="1"/>
    <xf numFmtId="0" fontId="0" fillId="8" borderId="8" xfId="0" applyFill="1" applyBorder="1"/>
    <xf numFmtId="1" fontId="4" fillId="8" borderId="9" xfId="0" applyNumberFormat="1" applyFont="1" applyFill="1" applyBorder="1" applyAlignment="1">
      <alignment horizontal="center" vertical="center"/>
    </xf>
  </cellXfs>
  <cellStyles count="7">
    <cellStyle name="Гиперссылка" xfId="4" builtinId="8"/>
    <cellStyle name="Обычный" xfId="0" builtinId="0"/>
    <cellStyle name="Обычный 2" xfId="2"/>
    <cellStyle name="Обычный 3" xfId="5"/>
    <cellStyle name="Процентный" xfId="1" builtinId="5"/>
    <cellStyle name="Процентный 2" xfId="3"/>
    <cellStyle name="Финансовый 2" xfId="6"/>
  </cellStyles>
  <dxfs count="0"/>
  <tableStyles count="0" defaultTableStyle="TableStyleMedium2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zz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zoomScale="110" zoomScaleNormal="110" workbookViewId="0">
      <selection activeCell="E1" sqref="E1"/>
    </sheetView>
  </sheetViews>
  <sheetFormatPr defaultRowHeight="15" x14ac:dyDescent="0.25"/>
  <cols>
    <col min="1" max="1" width="36.5703125" customWidth="1"/>
    <col min="2" max="2" width="16.28515625" customWidth="1"/>
    <col min="3" max="3" width="24.140625" customWidth="1"/>
    <col min="4" max="4" width="17.5703125" customWidth="1"/>
    <col min="5" max="5" width="47.5703125" customWidth="1"/>
  </cols>
  <sheetData>
    <row r="1" spans="1:5" ht="21" x14ac:dyDescent="0.35">
      <c r="A1" s="1" t="s">
        <v>4</v>
      </c>
    </row>
    <row r="2" spans="1:5" x14ac:dyDescent="0.25">
      <c r="A2" s="2" t="s">
        <v>0</v>
      </c>
    </row>
    <row r="4" spans="1:5" ht="15" customHeight="1" x14ac:dyDescent="0.25">
      <c r="A4" s="7" t="s">
        <v>6</v>
      </c>
      <c r="B4" s="5" t="s">
        <v>5</v>
      </c>
      <c r="C4" s="6"/>
      <c r="D4" s="9" t="s">
        <v>8</v>
      </c>
    </row>
    <row r="5" spans="1:5" x14ac:dyDescent="0.25">
      <c r="A5" s="7"/>
      <c r="B5" s="8" t="s">
        <v>2</v>
      </c>
      <c r="C5" s="8" t="s">
        <v>3</v>
      </c>
      <c r="D5" s="10"/>
    </row>
    <row r="6" spans="1:5" ht="15.75" x14ac:dyDescent="0.25">
      <c r="A6" s="3" t="s">
        <v>7</v>
      </c>
      <c r="B6" s="20">
        <v>13915609</v>
      </c>
      <c r="C6" s="20">
        <v>16153046</v>
      </c>
      <c r="D6" s="21">
        <f>AVERAGE(B6:C6)</f>
        <v>15034327.5</v>
      </c>
    </row>
    <row r="7" spans="1:5" ht="15.75" x14ac:dyDescent="0.25">
      <c r="A7" s="18" t="s">
        <v>1</v>
      </c>
      <c r="B7" s="4"/>
      <c r="C7" s="19">
        <f>LN(C6/B6)</f>
        <v>0.14909747895517408</v>
      </c>
    </row>
    <row r="8" spans="1:5" ht="15.75" x14ac:dyDescent="0.25">
      <c r="A8" s="22" t="s">
        <v>41</v>
      </c>
      <c r="B8" s="23"/>
      <c r="C8" s="24">
        <v>0.18</v>
      </c>
    </row>
    <row r="9" spans="1:5" ht="16.5" thickBot="1" x14ac:dyDescent="0.3">
      <c r="A9" s="25" t="s">
        <v>39</v>
      </c>
      <c r="B9" s="26"/>
      <c r="C9" s="27">
        <f>C8-C7</f>
        <v>3.0902521044825909E-2</v>
      </c>
    </row>
    <row r="10" spans="1:5" ht="16.5" thickTop="1" x14ac:dyDescent="0.25">
      <c r="A10" s="28" t="s">
        <v>40</v>
      </c>
      <c r="B10" s="29"/>
      <c r="C10" s="30">
        <f>D6/C9</f>
        <v>486508122.6930266</v>
      </c>
    </row>
    <row r="12" spans="1:5" ht="43.5" customHeight="1" x14ac:dyDescent="0.25">
      <c r="A12" s="14" t="s">
        <v>9</v>
      </c>
      <c r="B12" s="14" t="s">
        <v>37</v>
      </c>
      <c r="C12" s="14" t="s">
        <v>10</v>
      </c>
      <c r="D12" s="14" t="s">
        <v>38</v>
      </c>
      <c r="E12" s="14" t="s">
        <v>11</v>
      </c>
    </row>
    <row r="13" spans="1:5" ht="30" x14ac:dyDescent="0.25">
      <c r="A13" s="12" t="s">
        <v>12</v>
      </c>
      <c r="B13" s="17">
        <v>8.5</v>
      </c>
      <c r="C13" s="12" t="s">
        <v>13</v>
      </c>
      <c r="D13" s="17" t="s">
        <v>14</v>
      </c>
      <c r="E13" s="12" t="s">
        <v>15</v>
      </c>
    </row>
    <row r="14" spans="1:5" ht="30" x14ac:dyDescent="0.25">
      <c r="A14" s="15" t="s">
        <v>16</v>
      </c>
      <c r="B14" s="17" t="s">
        <v>17</v>
      </c>
      <c r="C14" s="15" t="s">
        <v>18</v>
      </c>
      <c r="D14" s="17">
        <v>1</v>
      </c>
      <c r="E14" s="15" t="s">
        <v>19</v>
      </c>
    </row>
    <row r="15" spans="1:5" ht="84.75" customHeight="1" x14ac:dyDescent="0.25">
      <c r="A15" s="15" t="s">
        <v>20</v>
      </c>
      <c r="B15" s="17" t="s">
        <v>17</v>
      </c>
      <c r="C15" s="15" t="s">
        <v>21</v>
      </c>
      <c r="D15" s="17">
        <v>1</v>
      </c>
      <c r="E15" s="15" t="s">
        <v>22</v>
      </c>
    </row>
    <row r="16" spans="1:5" ht="90" x14ac:dyDescent="0.25">
      <c r="A16" s="15" t="s">
        <v>23</v>
      </c>
      <c r="B16" s="17" t="s">
        <v>17</v>
      </c>
      <c r="C16" s="15" t="s">
        <v>24</v>
      </c>
      <c r="D16" s="17">
        <v>3</v>
      </c>
      <c r="E16" s="15" t="s">
        <v>25</v>
      </c>
    </row>
    <row r="17" spans="1:5" ht="60" x14ac:dyDescent="0.25">
      <c r="A17" s="15" t="s">
        <v>26</v>
      </c>
      <c r="B17" s="17" t="s">
        <v>17</v>
      </c>
      <c r="C17" s="15" t="s">
        <v>27</v>
      </c>
      <c r="D17" s="17">
        <v>1</v>
      </c>
      <c r="E17" s="15" t="s">
        <v>28</v>
      </c>
    </row>
    <row r="18" spans="1:5" ht="60" x14ac:dyDescent="0.25">
      <c r="A18" s="12" t="s">
        <v>29</v>
      </c>
      <c r="B18" s="17" t="s">
        <v>17</v>
      </c>
      <c r="C18" s="12" t="s">
        <v>30</v>
      </c>
      <c r="D18" s="17">
        <v>0.5</v>
      </c>
      <c r="E18" s="12" t="s">
        <v>31</v>
      </c>
    </row>
    <row r="19" spans="1:5" ht="90" x14ac:dyDescent="0.25">
      <c r="A19" s="15" t="s">
        <v>32</v>
      </c>
      <c r="B19" s="12" t="s">
        <v>17</v>
      </c>
      <c r="C19" s="15" t="s">
        <v>33</v>
      </c>
      <c r="D19" s="17">
        <v>3</v>
      </c>
      <c r="E19" s="15" t="s">
        <v>34</v>
      </c>
    </row>
    <row r="20" spans="1:5" x14ac:dyDescent="0.25">
      <c r="A20" s="13" t="s">
        <v>35</v>
      </c>
      <c r="B20" s="13"/>
      <c r="C20" s="13"/>
      <c r="D20" s="16">
        <v>18</v>
      </c>
      <c r="E20" s="11" t="s">
        <v>36</v>
      </c>
    </row>
  </sheetData>
  <mergeCells count="4">
    <mergeCell ref="B4:C4"/>
    <mergeCell ref="A4:A5"/>
    <mergeCell ref="D4:D5"/>
    <mergeCell ref="A20:C20"/>
  </mergeCells>
  <hyperlinks>
    <hyperlink ref="A2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Метод капитализации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2017-07-09T10:56:57Z</dcterms:modified>
</cp:coreProperties>
</file>